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0515" windowHeight="5955"/>
  </bookViews>
  <sheets>
    <sheet name="Лабораторная 3" sheetId="3" r:id="rId1"/>
  </sheets>
  <calcPr calcId="145621"/>
</workbook>
</file>

<file path=xl/calcChain.xml><?xml version="1.0" encoding="utf-8"?>
<calcChain xmlns="http://schemas.openxmlformats.org/spreadsheetml/2006/main">
  <c r="G6" i="3" l="1"/>
  <c r="G7" i="3"/>
  <c r="G10" i="3"/>
  <c r="G11" i="3"/>
  <c r="G14" i="3"/>
  <c r="G15" i="3"/>
  <c r="G18" i="3"/>
  <c r="G19" i="3"/>
  <c r="F7" i="3"/>
  <c r="F8" i="3"/>
  <c r="F11" i="3"/>
  <c r="F12" i="3"/>
  <c r="F15" i="3"/>
  <c r="F16" i="3"/>
  <c r="F19" i="3"/>
  <c r="F20" i="3"/>
  <c r="E7" i="3"/>
  <c r="E8" i="3"/>
  <c r="E9" i="3"/>
  <c r="E11" i="3"/>
  <c r="E12" i="3"/>
  <c r="E13" i="3"/>
  <c r="E15" i="3"/>
  <c r="E16" i="3"/>
  <c r="E17" i="3"/>
  <c r="E19" i="3"/>
  <c r="E20" i="3"/>
  <c r="D6" i="3"/>
  <c r="D7" i="3"/>
  <c r="D8" i="3"/>
  <c r="G8" i="3" s="1"/>
  <c r="D9" i="3"/>
  <c r="F9" i="3" s="1"/>
  <c r="D10" i="3"/>
  <c r="D11" i="3"/>
  <c r="D12" i="3"/>
  <c r="G12" i="3" s="1"/>
  <c r="D13" i="3"/>
  <c r="F13" i="3" s="1"/>
  <c r="D14" i="3"/>
  <c r="D15" i="3"/>
  <c r="D16" i="3"/>
  <c r="G16" i="3" s="1"/>
  <c r="D17" i="3"/>
  <c r="F17" i="3" s="1"/>
  <c r="D18" i="3"/>
  <c r="D19" i="3"/>
  <c r="D20" i="3"/>
  <c r="G20" i="3" s="1"/>
  <c r="D5" i="3"/>
  <c r="G5" i="3" s="1"/>
  <c r="E6" i="3" l="1"/>
  <c r="F6" i="3" s="1"/>
  <c r="F21" i="3" s="1"/>
  <c r="G17" i="3"/>
  <c r="G13" i="3"/>
  <c r="G9" i="3"/>
  <c r="G21" i="3" s="1"/>
  <c r="E18" i="3"/>
  <c r="F18" i="3" s="1"/>
  <c r="E14" i="3"/>
  <c r="F14" i="3" s="1"/>
  <c r="E10" i="3"/>
  <c r="F10" i="3" s="1"/>
  <c r="G22" i="3" l="1"/>
</calcChain>
</file>

<file path=xl/sharedStrings.xml><?xml version="1.0" encoding="utf-8"?>
<sst xmlns="http://schemas.openxmlformats.org/spreadsheetml/2006/main" count="41" uniqueCount="39">
  <si>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</si>
  <si>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</si>
  <si>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</si>
  <si>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</si>
  <si>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</si>
  <si>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</si>
  <si>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</si>
  <si>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</si>
  <si>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</si>
  <si>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</si>
  <si>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Итого</t>
  </si>
  <si>
    <t>Y-пересечение</t>
  </si>
  <si>
    <t>df</t>
  </si>
  <si>
    <t>SS</t>
  </si>
  <si>
    <t>MS</t>
  </si>
  <si>
    <t>F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</si>
  <si>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</si>
  <si>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</si>
  <si>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</si>
  <si>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</si>
  <si>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</si>
  <si>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</si>
  <si>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95,0%</t>
  </si>
  <si>
    <t>Верхние 95,0%</t>
  </si>
  <si>
    <t>ВЫВОД ОСТАТКА</t>
  </si>
  <si>
    <t>Наблюдение</t>
  </si>
  <si>
    <t>Остатки</t>
  </si>
  <si>
    <t xml:space="preserve">№ </t>
  </si>
  <si>
    <t xml:space="preserve">Х, у.е. </t>
  </si>
  <si>
    <t>Y,у.е.</t>
  </si>
  <si>
    <r>
      <t>Остатки e</t>
    </r>
    <r>
      <rPr>
        <vertAlign val="subscript"/>
        <sz val="11"/>
        <color theme="1"/>
        <rFont val="Calibri"/>
        <family val="2"/>
        <charset val="204"/>
        <scheme val="minor"/>
      </rPr>
      <t>t</t>
    </r>
  </si>
  <si>
    <r>
      <t>e</t>
    </r>
    <r>
      <rPr>
        <vertAlign val="subscript"/>
        <sz val="11"/>
        <color theme="1"/>
        <rFont val="Calibri"/>
        <family val="2"/>
        <charset val="204"/>
        <scheme val="minor"/>
      </rPr>
      <t>t-1</t>
    </r>
  </si>
  <si>
    <t>Предсказанное Y,у.е.</t>
  </si>
  <si>
    <r>
      <t>(e</t>
    </r>
    <r>
      <rPr>
        <vertAlign val="subscript"/>
        <sz val="11"/>
        <color theme="1"/>
        <rFont val="Calibri"/>
        <family val="2"/>
        <charset val="204"/>
        <scheme val="minor"/>
      </rPr>
      <t>t</t>
    </r>
    <r>
      <rPr>
        <sz val="11"/>
        <color theme="1"/>
        <rFont val="Calibri"/>
        <family val="2"/>
        <charset val="204"/>
        <scheme val="minor"/>
      </rPr>
      <t>-e</t>
    </r>
    <r>
      <rPr>
        <vertAlign val="subscript"/>
        <sz val="11"/>
        <color theme="1"/>
        <rFont val="Calibri"/>
        <family val="2"/>
        <charset val="204"/>
        <scheme val="minor"/>
      </rPr>
      <t>t-1</t>
    </r>
    <r>
      <rPr>
        <sz val="11"/>
        <color theme="1"/>
        <rFont val="Calibri"/>
        <family val="2"/>
        <charset val="204"/>
        <scheme val="minor"/>
      </rPr>
      <t>)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</si>
  <si>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(e</t>
    </r>
    <r>
      <rPr>
        <vertAlign val="subscript"/>
        <sz val="11"/>
        <color theme="1"/>
        <rFont val="Calibri"/>
        <family val="2"/>
        <charset val="204"/>
        <scheme val="minor"/>
      </rPr>
      <t>t</t>
    </r>
    <r>
      <rPr>
        <sz val="11"/>
        <color theme="1"/>
        <rFont val="Calibri"/>
        <family val="2"/>
        <charset val="204"/>
        <scheme val="minor"/>
      </rPr>
      <t>)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</si>
  <si>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 xml:space="preserve">Задача по эконометрике с решением в Excel. Выполнена в </t>
  </si>
  <si>
    <t>https://www.matburo.ru/</t>
  </si>
  <si>
    <t>Полный файл решения выложен на странице</t>
  </si>
  <si>
    <t>https://www.matburo.ru/ex_ec.php?p1=ecexcel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</si>
</sst>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0" borderId="0" xfId="0" applyFont="1"/>
    <xf numFmtId="0" fontId="0" fillId="5" borderId="5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5" fillId="5" borderId="6" xfId="1" applyFill="1" applyBorder="1" applyAlignment="1" applyProtection="1"/>
    <xf numFmtId="0" fontId="0" fillId="5" borderId="6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5" fillId="5" borderId="2" xfId="1" applyFill="1" applyBorder="1" applyAlignment="1" applyProtection="1"/>
    <xf numFmtId="0" fontId="0" fillId="5" borderId="2" xfId="0" applyFill="1" applyBorder="1" applyAlignment="1" applyProtection="1">
      <alignment vertical="center"/>
    </xf>
    <xf numFmtId="0" fontId="0" fillId="5" borderId="9" xfId="0" applyFill="1" applyBorder="1" applyAlignment="1" applyProtection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Остатки </a:t>
            </a:r>
            <a:r>
              <a:rPr lang="en-US"/>
              <a:t>e</a:t>
            </a:r>
            <a:r>
              <a:rPr lang="en-US" baseline="-25000"/>
              <a:t>t</a:t>
            </a:r>
            <a:r>
              <a:rPr lang="en-US"/>
              <a:t>(e</a:t>
            </a:r>
            <a:r>
              <a:rPr lang="en-US" baseline="-25000"/>
              <a:t>t-1</a:t>
            </a:r>
            <a:r>
              <a:rPr lang="en-US"/>
              <a:t>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'Лабораторная 3'!$D$4</c:f>
              <c:strCache>
                <c:ptCount val="1"/>
                <c:pt idx="0">
                  <c:v>Остатки et</c:v>
                </c:pt>
              </c:strCache>
            </c:strRef>
          </c:tx>
          <c:spPr>
            <a:ln w="28575">
              <a:noFill/>
            </a:ln>
          </c:spPr>
          <c:xVal>
            <c:numRef>
              <c:f>'Лабораторная 3'!$E$6:$E$20</c:f>
              <c:numCache>
                <c:formatCode>General</c:formatCode>
                <c:ptCount val="15"/>
                <c:pt idx="0">
                  <c:v>-6.9853009152258672E-2</c:v>
                </c:pt>
                <c:pt idx="1">
                  <c:v>-0.13719145789035636</c:v>
                </c:pt>
                <c:pt idx="2">
                  <c:v>-4.9422205787184481E-2</c:v>
                </c:pt>
                <c:pt idx="3">
                  <c:v>-6.1652953684014022E-2</c:v>
                </c:pt>
                <c:pt idx="4">
                  <c:v>0.17100859757788811</c:v>
                </c:pt>
                <c:pt idx="5">
                  <c:v>0.3036701488397906</c:v>
                </c:pt>
                <c:pt idx="6">
                  <c:v>0.14654710178422903</c:v>
                </c:pt>
                <c:pt idx="7">
                  <c:v>0.24654710178423045</c:v>
                </c:pt>
                <c:pt idx="8">
                  <c:v>-0.11057594527133041</c:v>
                </c:pt>
                <c:pt idx="9">
                  <c:v>-0.24525284274752579</c:v>
                </c:pt>
                <c:pt idx="10">
                  <c:v>-0.41259129148562401</c:v>
                </c:pt>
                <c:pt idx="11">
                  <c:v>-0.55748359064435604</c:v>
                </c:pt>
                <c:pt idx="12">
                  <c:v>0.22007025977627848</c:v>
                </c:pt>
                <c:pt idx="13">
                  <c:v>0.25273181103818132</c:v>
                </c:pt>
                <c:pt idx="14">
                  <c:v>0.16294721272071833</c:v>
                </c:pt>
              </c:numCache>
            </c:numRef>
          </c:xVal>
          <c:yVal>
            <c:numRef>
              <c:f>'Лабораторная 3'!$D$6:$D$20</c:f>
              <c:numCache>
                <c:formatCode>General</c:formatCode>
                <c:ptCount val="15"/>
                <c:pt idx="0">
                  <c:v>-0.13719145789035636</c:v>
                </c:pt>
                <c:pt idx="1">
                  <c:v>-4.9422205787184481E-2</c:v>
                </c:pt>
                <c:pt idx="2">
                  <c:v>-6.1652953684014022E-2</c:v>
                </c:pt>
                <c:pt idx="3">
                  <c:v>0.17100859757788811</c:v>
                </c:pt>
                <c:pt idx="4">
                  <c:v>0.3036701488397906</c:v>
                </c:pt>
                <c:pt idx="5">
                  <c:v>0.14654710178422903</c:v>
                </c:pt>
                <c:pt idx="6">
                  <c:v>0.24654710178423045</c:v>
                </c:pt>
                <c:pt idx="7">
                  <c:v>-0.11057594527133041</c:v>
                </c:pt>
                <c:pt idx="8">
                  <c:v>-0.24525284274752579</c:v>
                </c:pt>
                <c:pt idx="9">
                  <c:v>-0.41259129148562401</c:v>
                </c:pt>
                <c:pt idx="10">
                  <c:v>-0.55748359064435604</c:v>
                </c:pt>
                <c:pt idx="11">
                  <c:v>0.22007025977627848</c:v>
                </c:pt>
                <c:pt idx="12">
                  <c:v>0.25273181103818132</c:v>
                </c:pt>
                <c:pt idx="13">
                  <c:v>0.16294721272071833</c:v>
                </c:pt>
                <c:pt idx="14">
                  <c:v>0.14050106314135213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86-4280-9E70-5639BFF4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78336"/>
        <c:axId val="59405440"/>
      </c:scatterChart>
      <c:valAx>
        <c:axId val="4927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405440"/>
        <c:crosses val="autoZero"/>
        <c:crossBetween val="midCat"/>
      </c:valAx>
      <c:valAx>
        <c:axId val="5940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78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22</xdr:row>
      <xdr:rowOff>100012</xdr:rowOff>
    </xdr:from>
    <xdr:to>
      <xdr:col>8</xdr:col>
      <xdr:colOff>4762</xdr:colOff>
      <xdr:row>36</xdr:row>
      <xdr:rowOff>166687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matburo.ru/ex_ec.php?p1=ecexcel" TargetMode="Externa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A22" sqref="A22"/>
    </sheetView>
  </sheetViews>
  <sheetFormatPr defaultRowHeight="15" x14ac:dyDescent="0.25"/>
  <cols>
    <col min="1" max="3" width="9.140625" style="1"/>
    <col min="4" max="4" width="10.85546875" customWidth="1"/>
    <col min="8" max="8" width="4.5703125" customWidth="1"/>
    <col min="9" max="9" width="18.140625" customWidth="1"/>
  </cols>
  <sheetData>
    <row r="1" spans="1:14" x14ac:dyDescent="0.25">
      <c r="A1" s="12" t="s">
        <v>35</v>
      </c>
      <c r="B1" s="13"/>
      <c r="C1" s="13"/>
      <c r="D1" s="13"/>
      <c r="E1" s="13"/>
      <c r="F1" s="13"/>
      <c r="G1" s="13"/>
      <c r="H1" s="14" t="s">
        <v>36</v>
      </c>
      <c r="I1" s="15"/>
      <c r="J1" s="15"/>
      <c r="K1" s="15"/>
      <c r="L1" s="16"/>
    </row>
    <row r="2" spans="1:14" ht="15.75" thickBot="1" x14ac:dyDescent="0.3">
      <c r="A2" s="17" t="s">
        <v>37</v>
      </c>
      <c r="B2" s="18"/>
      <c r="C2" s="18"/>
      <c r="D2" s="18"/>
      <c r="E2" s="18"/>
      <c r="F2" s="18"/>
      <c r="G2" s="18"/>
      <c r="H2" s="19" t="s">
        <v>38</v>
      </c>
      <c r="I2" s="20"/>
      <c r="J2" s="20"/>
      <c r="K2" s="20"/>
      <c r="L2" s="21"/>
    </row>
    <row r="4" spans="1:14" ht="18.75" x14ac:dyDescent="0.35">
      <c r="A4" s="7" t="s">
        <v>27</v>
      </c>
      <c r="B4" s="7" t="s">
        <v>28</v>
      </c>
      <c r="C4" s="7" t="s">
        <v>29</v>
      </c>
      <c r="D4" s="7" t="s">
        <v>30</v>
      </c>
      <c r="E4" s="7" t="s">
        <v>31</v>
      </c>
      <c r="F4" s="7" t="s">
        <v>33</v>
      </c>
      <c r="G4" s="7" t="s">
        <v>34</v>
      </c>
    </row>
    <row r="5" spans="1:14" x14ac:dyDescent="0.25">
      <c r="A5" s="2">
        <v>1</v>
      </c>
      <c r="B5" s="10">
        <v>7</v>
      </c>
      <c r="C5" s="10">
        <v>7.3</v>
      </c>
      <c r="D5" s="2">
        <f>K29</f>
        <v>-6.9853009152258672E-2</v>
      </c>
      <c r="E5" s="2"/>
      <c r="F5" s="2"/>
      <c r="G5" s="2">
        <f>D5*D5</f>
        <v>4.8794428876255342E-3</v>
      </c>
      <c r="I5" s="11" t="s">
        <v>0</v>
      </c>
    </row>
    <row r="6" spans="1:14" ht="15.75" thickBot="1" x14ac:dyDescent="0.3">
      <c r="A6" s="2">
        <v>2</v>
      </c>
      <c r="B6" s="10">
        <v>7.3</v>
      </c>
      <c r="C6" s="10">
        <v>7.6</v>
      </c>
      <c r="D6" s="2">
        <f t="shared" ref="D6:D20" si="0">K30</f>
        <v>-0.13719145789035636</v>
      </c>
      <c r="E6" s="2">
        <f>D5</f>
        <v>-6.9853009152258672E-2</v>
      </c>
      <c r="F6" s="2">
        <f>(D6-E6)^2</f>
        <v>4.5344666784534107E-3</v>
      </c>
      <c r="G6" s="2">
        <f t="shared" ref="G6:G20" si="1">D6*D6</f>
        <v>1.8821496118081423E-2</v>
      </c>
    </row>
    <row r="7" spans="1:14" x14ac:dyDescent="0.25">
      <c r="A7" s="2">
        <v>3</v>
      </c>
      <c r="B7" s="10">
        <v>7.8</v>
      </c>
      <c r="C7" s="10">
        <v>8.3000000000000007</v>
      </c>
      <c r="D7" s="2">
        <f t="shared" si="0"/>
        <v>-4.9422205787184481E-2</v>
      </c>
      <c r="E7" s="2">
        <f t="shared" ref="E7:E20" si="2">D6</f>
        <v>-0.13719145789035636</v>
      </c>
      <c r="F7" s="2">
        <f t="shared" ref="F7:F20" si="3">(D7-E7)^2</f>
        <v>7.7034416147501415E-3</v>
      </c>
      <c r="G7" s="2">
        <f t="shared" si="1"/>
        <v>2.4425544248708113E-3</v>
      </c>
      <c r="I7" s="6" t="s">
        <v>1</v>
      </c>
      <c r="J7" s="6"/>
    </row>
    <row r="8" spans="1:14" x14ac:dyDescent="0.25">
      <c r="A8" s="2">
        <v>4</v>
      </c>
      <c r="B8" s="10">
        <v>8.3000000000000007</v>
      </c>
      <c r="C8" s="10">
        <v>8.9</v>
      </c>
      <c r="D8" s="2">
        <f t="shared" si="0"/>
        <v>-6.1652953684014022E-2</v>
      </c>
      <c r="E8" s="2">
        <f t="shared" si="2"/>
        <v>-4.9422205787184481E-2</v>
      </c>
      <c r="F8" s="2">
        <f t="shared" si="3"/>
        <v>1.4959119411580025E-4</v>
      </c>
      <c r="G8" s="2">
        <f t="shared" si="1"/>
        <v>3.8010866979631781E-3</v>
      </c>
      <c r="I8" s="3" t="s">
        <v>2</v>
      </c>
      <c r="J8" s="3">
        <v>0.9934019744672602</v>
      </c>
    </row>
    <row r="9" spans="1:14" x14ac:dyDescent="0.25">
      <c r="A9" s="2">
        <v>5</v>
      </c>
      <c r="B9" s="10">
        <v>8.6</v>
      </c>
      <c r="C9" s="10">
        <v>9.5</v>
      </c>
      <c r="D9" s="2">
        <f t="shared" si="0"/>
        <v>0.17100859757788811</v>
      </c>
      <c r="E9" s="2">
        <f t="shared" si="2"/>
        <v>-6.1652953684014022E-2</v>
      </c>
      <c r="F9" s="2">
        <f t="shared" si="3"/>
        <v>5.4131397435594711E-2</v>
      </c>
      <c r="G9" s="2">
        <f t="shared" si="1"/>
        <v>2.9243940445556078E-2</v>
      </c>
      <c r="I9" s="3" t="s">
        <v>3</v>
      </c>
      <c r="J9" s="3">
        <v>0.9868474828754511</v>
      </c>
    </row>
    <row r="10" spans="1:14" x14ac:dyDescent="0.25">
      <c r="A10" s="2">
        <v>6</v>
      </c>
      <c r="B10" s="10">
        <v>8.9</v>
      </c>
      <c r="C10" s="10">
        <v>10</v>
      </c>
      <c r="D10" s="2">
        <f t="shared" si="0"/>
        <v>0.3036701488397906</v>
      </c>
      <c r="E10" s="2">
        <f t="shared" si="2"/>
        <v>0.17100859757788811</v>
      </c>
      <c r="F10" s="2">
        <f t="shared" si="3"/>
        <v>1.7599087183214381E-2</v>
      </c>
      <c r="G10" s="2">
        <f t="shared" si="1"/>
        <v>9.2215559296380575E-2</v>
      </c>
      <c r="I10" s="3" t="s">
        <v>4</v>
      </c>
      <c r="J10" s="3">
        <v>0.98590801736655476</v>
      </c>
    </row>
    <row r="11" spans="1:14" x14ac:dyDescent="0.25">
      <c r="A11" s="2">
        <v>7</v>
      </c>
      <c r="B11" s="10">
        <v>9.6</v>
      </c>
      <c r="C11" s="10">
        <v>10.7</v>
      </c>
      <c r="D11" s="2">
        <f t="shared" si="0"/>
        <v>0.14654710178422903</v>
      </c>
      <c r="E11" s="2">
        <f t="shared" si="2"/>
        <v>0.3036701488397906</v>
      </c>
      <c r="F11" s="2">
        <f t="shared" si="3"/>
        <v>2.4687651916024216E-2</v>
      </c>
      <c r="G11" s="2">
        <f t="shared" si="1"/>
        <v>2.1476053041357183E-2</v>
      </c>
      <c r="I11" s="3" t="s">
        <v>5</v>
      </c>
      <c r="J11" s="3">
        <v>0.25989802408580337</v>
      </c>
    </row>
    <row r="12" spans="1:14" ht="15.75" thickBot="1" x14ac:dyDescent="0.3">
      <c r="A12" s="2">
        <v>8</v>
      </c>
      <c r="B12" s="10">
        <v>9.6</v>
      </c>
      <c r="C12" s="10">
        <v>10.8</v>
      </c>
      <c r="D12" s="2">
        <f t="shared" si="0"/>
        <v>0.24654710178423045</v>
      </c>
      <c r="E12" s="2">
        <f t="shared" si="2"/>
        <v>0.14654710178422903</v>
      </c>
      <c r="F12" s="2">
        <f t="shared" si="3"/>
        <v>1.0000000000000285E-2</v>
      </c>
      <c r="G12" s="2">
        <f t="shared" si="1"/>
        <v>6.0785473398203692E-2</v>
      </c>
      <c r="I12" s="4" t="s">
        <v>6</v>
      </c>
      <c r="J12" s="4">
        <v>16</v>
      </c>
    </row>
    <row r="13" spans="1:14" x14ac:dyDescent="0.25">
      <c r="A13" s="2">
        <v>9</v>
      </c>
      <c r="B13" s="10">
        <v>10.3</v>
      </c>
      <c r="C13" s="10">
        <v>11.3</v>
      </c>
      <c r="D13" s="2">
        <f t="shared" si="0"/>
        <v>-0.11057594527133041</v>
      </c>
      <c r="E13" s="2">
        <f t="shared" si="2"/>
        <v>0.24654710178423045</v>
      </c>
      <c r="F13" s="2">
        <f t="shared" si="3"/>
        <v>0.12753687073824835</v>
      </c>
      <c r="G13" s="2">
        <f t="shared" si="1"/>
        <v>1.2227039672648259E-2</v>
      </c>
    </row>
    <row r="14" spans="1:14" ht="15.75" thickBot="1" x14ac:dyDescent="0.3">
      <c r="A14" s="2">
        <v>10</v>
      </c>
      <c r="B14" s="10">
        <v>10.9</v>
      </c>
      <c r="C14" s="10">
        <v>11.9</v>
      </c>
      <c r="D14" s="2">
        <f t="shared" si="0"/>
        <v>-0.24525284274752579</v>
      </c>
      <c r="E14" s="2">
        <f t="shared" si="2"/>
        <v>-0.11057594527133041</v>
      </c>
      <c r="F14" s="2">
        <f t="shared" si="3"/>
        <v>1.8137866713813643E-2</v>
      </c>
      <c r="G14" s="2">
        <f t="shared" si="1"/>
        <v>6.0148956875742614E-2</v>
      </c>
      <c r="I14" t="s">
        <v>7</v>
      </c>
    </row>
    <row r="15" spans="1:14" x14ac:dyDescent="0.25">
      <c r="A15" s="2">
        <v>11</v>
      </c>
      <c r="B15" s="10">
        <v>11.2</v>
      </c>
      <c r="C15" s="10">
        <v>12.1</v>
      </c>
      <c r="D15" s="2">
        <f t="shared" si="0"/>
        <v>-0.41259129148562401</v>
      </c>
      <c r="E15" s="2">
        <f t="shared" si="2"/>
        <v>-0.24525284274752579</v>
      </c>
      <c r="F15" s="2">
        <f t="shared" si="3"/>
        <v>2.8002156426073125E-2</v>
      </c>
      <c r="G15" s="2">
        <f t="shared" si="1"/>
        <v>0.17023157380977516</v>
      </c>
      <c r="I15" s="5"/>
      <c r="J15" s="5" t="s">
        <v>12</v>
      </c>
      <c r="K15" s="5" t="s">
        <v>13</v>
      </c>
      <c r="L15" s="5" t="s">
        <v>14</v>
      </c>
      <c r="M15" s="5" t="s">
        <v>15</v>
      </c>
      <c r="N15" s="5" t="s">
        <v>16</v>
      </c>
    </row>
    <row r="16" spans="1:14" x14ac:dyDescent="0.25">
      <c r="A16" s="2">
        <v>12</v>
      </c>
      <c r="B16" s="10">
        <v>11.4</v>
      </c>
      <c r="C16" s="10">
        <v>12.2</v>
      </c>
      <c r="D16" s="2">
        <f t="shared" si="0"/>
        <v>-0.55748359064435604</v>
      </c>
      <c r="E16" s="2">
        <f t="shared" si="2"/>
        <v>-0.41259129148562401</v>
      </c>
      <c r="F16" s="2">
        <f t="shared" si="3"/>
        <v>2.0993778355503499E-2</v>
      </c>
      <c r="G16" s="2">
        <f t="shared" si="1"/>
        <v>0.31078795383772395</v>
      </c>
      <c r="I16" s="3" t="s">
        <v>8</v>
      </c>
      <c r="J16" s="3">
        <v>1</v>
      </c>
      <c r="K16" s="3">
        <v>70.953717239068126</v>
      </c>
      <c r="L16" s="3">
        <v>70.953717239068126</v>
      </c>
      <c r="M16" s="3">
        <v>1050.4350330378375</v>
      </c>
      <c r="N16" s="3">
        <v>1.4345092106996045E-14</v>
      </c>
    </row>
    <row r="17" spans="1:17" x14ac:dyDescent="0.25">
      <c r="A17" s="2">
        <v>13</v>
      </c>
      <c r="B17" s="10">
        <v>11.5</v>
      </c>
      <c r="C17" s="10">
        <v>13.1</v>
      </c>
      <c r="D17" s="2">
        <f t="shared" si="0"/>
        <v>0.22007025977627848</v>
      </c>
      <c r="E17" s="2">
        <f t="shared" si="2"/>
        <v>-0.55748359064435604</v>
      </c>
      <c r="F17" s="2">
        <f t="shared" si="3"/>
        <v>0.60458999030395444</v>
      </c>
      <c r="G17" s="2">
        <f t="shared" si="1"/>
        <v>4.8430919237998693E-2</v>
      </c>
      <c r="I17" s="3" t="s">
        <v>9</v>
      </c>
      <c r="J17" s="3">
        <v>14</v>
      </c>
      <c r="K17" s="3">
        <v>0.94565776093186749</v>
      </c>
      <c r="L17" s="3">
        <v>6.7546982923704826E-2</v>
      </c>
      <c r="M17" s="3"/>
      <c r="N17" s="3"/>
    </row>
    <row r="18" spans="1:17" ht="15.75" thickBot="1" x14ac:dyDescent="0.3">
      <c r="A18" s="2">
        <v>14</v>
      </c>
      <c r="B18" s="10">
        <v>11.8</v>
      </c>
      <c r="C18" s="10">
        <v>13.5</v>
      </c>
      <c r="D18" s="2">
        <f t="shared" si="0"/>
        <v>0.25273181103818132</v>
      </c>
      <c r="E18" s="2">
        <f t="shared" si="2"/>
        <v>0.22007025977627848</v>
      </c>
      <c r="F18" s="2">
        <f t="shared" si="3"/>
        <v>1.0667769308339073E-3</v>
      </c>
      <c r="G18" s="2">
        <f t="shared" si="1"/>
        <v>6.3873368310638987E-2</v>
      </c>
      <c r="I18" s="4" t="s">
        <v>10</v>
      </c>
      <c r="J18" s="4">
        <v>15</v>
      </c>
      <c r="K18" s="4">
        <v>71.899374999999992</v>
      </c>
      <c r="L18" s="4"/>
      <c r="M18" s="4"/>
      <c r="N18" s="4"/>
    </row>
    <row r="19" spans="1:17" ht="15.75" thickBot="1" x14ac:dyDescent="0.3">
      <c r="A19" s="2">
        <v>15</v>
      </c>
      <c r="B19" s="10">
        <v>12.2</v>
      </c>
      <c r="C19" s="10">
        <v>13.9</v>
      </c>
      <c r="D19" s="2">
        <f t="shared" si="0"/>
        <v>0.16294721272071833</v>
      </c>
      <c r="E19" s="2">
        <f t="shared" si="2"/>
        <v>0.25273181103818132</v>
      </c>
      <c r="F19" s="2">
        <f t="shared" si="3"/>
        <v>8.0612740950281783E-3</v>
      </c>
      <c r="G19" s="2">
        <f t="shared" si="1"/>
        <v>2.6551794133451028E-2</v>
      </c>
    </row>
    <row r="20" spans="1:17" x14ac:dyDescent="0.25">
      <c r="A20" s="2">
        <v>16</v>
      </c>
      <c r="B20" s="10">
        <v>12.3</v>
      </c>
      <c r="C20" s="10">
        <v>14</v>
      </c>
      <c r="D20" s="2">
        <f t="shared" si="0"/>
        <v>0.14050106314135213</v>
      </c>
      <c r="E20" s="2">
        <f t="shared" si="2"/>
        <v>0.16294721272071833</v>
      </c>
      <c r="F20" s="2">
        <f t="shared" si="3"/>
        <v>5.0382963093928109E-4</v>
      </c>
      <c r="G20" s="2">
        <f t="shared" si="1"/>
        <v>1.9740548743850218E-2</v>
      </c>
      <c r="I20" s="5"/>
      <c r="J20" s="5" t="s">
        <v>17</v>
      </c>
      <c r="K20" s="5" t="s">
        <v>5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F21" s="9">
        <f>SUM(F6:F20)</f>
        <v>0.9276981792165474</v>
      </c>
      <c r="G21" s="9">
        <f>SUM(G6:G20)</f>
        <v>0.94077831804424183</v>
      </c>
      <c r="I21" s="3" t="s">
        <v>11</v>
      </c>
      <c r="J21" s="3">
        <v>-1.2013774614033501</v>
      </c>
      <c r="K21" s="3">
        <v>0.3803204208316916</v>
      </c>
      <c r="L21" s="3">
        <v>-3.1588560476877787</v>
      </c>
      <c r="M21" s="3">
        <v>6.9678878881810737E-3</v>
      </c>
      <c r="N21" s="3">
        <v>-2.0170836371464596</v>
      </c>
      <c r="O21" s="3">
        <v>-0.38567128566024078</v>
      </c>
      <c r="P21" s="3">
        <v>-2.0170836371464596</v>
      </c>
      <c r="Q21" s="3">
        <v>-0.38567128566024078</v>
      </c>
    </row>
    <row r="22" spans="1:17" ht="15.75" thickBot="1" x14ac:dyDescent="0.3">
      <c r="G22" s="8">
        <f>F21/G21</f>
        <v>0.98609647078720264</v>
      </c>
      <c r="I22" s="4" t="s">
        <v>28</v>
      </c>
      <c r="J22" s="4">
        <v>1.2244614957936584</v>
      </c>
      <c r="K22" s="4">
        <v>3.7779876524668549E-2</v>
      </c>
      <c r="L22" s="4">
        <v>32.410415502394258</v>
      </c>
      <c r="M22" s="4">
        <v>1.4345092106995944E-14</v>
      </c>
      <c r="N22" s="4">
        <v>1.1434317195523709</v>
      </c>
      <c r="O22" s="4">
        <v>1.3054912720349459</v>
      </c>
      <c r="P22" s="4">
        <v>1.1434317195523709</v>
      </c>
      <c r="Q22" s="4">
        <v>1.3054912720349459</v>
      </c>
    </row>
    <row r="26" spans="1:17" x14ac:dyDescent="0.25">
      <c r="I26" s="11" t="s">
        <v>24</v>
      </c>
    </row>
    <row r="27" spans="1:17" ht="15.75" thickBot="1" x14ac:dyDescent="0.3"/>
    <row r="28" spans="1:17" x14ac:dyDescent="0.25">
      <c r="I28" s="5" t="s">
        <v>25</v>
      </c>
      <c r="J28" s="5" t="s">
        <v>32</v>
      </c>
      <c r="K28" s="5" t="s">
        <v>26</v>
      </c>
    </row>
    <row r="29" spans="1:17" x14ac:dyDescent="0.25">
      <c r="I29" s="3">
        <v>1</v>
      </c>
      <c r="J29" s="3">
        <v>7.3698530091522585</v>
      </c>
      <c r="K29" s="3">
        <v>-6.9853009152258672E-2</v>
      </c>
    </row>
    <row r="30" spans="1:17" x14ac:dyDescent="0.25">
      <c r="I30" s="3">
        <v>2</v>
      </c>
      <c r="J30" s="3">
        <v>7.737191457890356</v>
      </c>
      <c r="K30" s="3">
        <v>-0.13719145789035636</v>
      </c>
    </row>
    <row r="31" spans="1:17" x14ac:dyDescent="0.25">
      <c r="I31" s="3">
        <v>3</v>
      </c>
      <c r="J31" s="3">
        <v>8.3494222057871852</v>
      </c>
      <c r="K31" s="3">
        <v>-4.9422205787184481E-2</v>
      </c>
    </row>
    <row r="32" spans="1:17" x14ac:dyDescent="0.25">
      <c r="I32" s="3">
        <v>4</v>
      </c>
      <c r="J32" s="3">
        <v>8.9616529536840144</v>
      </c>
      <c r="K32" s="3">
        <v>-6.1652953684014022E-2</v>
      </c>
    </row>
    <row r="33" spans="9:11" x14ac:dyDescent="0.25">
      <c r="I33" s="3">
        <v>5</v>
      </c>
      <c r="J33" s="3">
        <v>9.3289914024221119</v>
      </c>
      <c r="K33" s="3">
        <v>0.17100859757788811</v>
      </c>
    </row>
    <row r="34" spans="9:11" x14ac:dyDescent="0.25">
      <c r="I34" s="3">
        <v>6</v>
      </c>
      <c r="J34" s="3">
        <v>9.6963298511602094</v>
      </c>
      <c r="K34" s="3">
        <v>0.3036701488397906</v>
      </c>
    </row>
    <row r="35" spans="9:11" x14ac:dyDescent="0.25">
      <c r="I35" s="3">
        <v>7</v>
      </c>
      <c r="J35" s="3">
        <v>10.55345289821577</v>
      </c>
      <c r="K35" s="3">
        <v>0.14654710178422903</v>
      </c>
    </row>
    <row r="36" spans="9:11" x14ac:dyDescent="0.25">
      <c r="I36" s="3">
        <v>8</v>
      </c>
      <c r="J36" s="3">
        <v>10.55345289821577</v>
      </c>
      <c r="K36" s="3">
        <v>0.24654710178423045</v>
      </c>
    </row>
    <row r="37" spans="9:11" x14ac:dyDescent="0.25">
      <c r="I37" s="3">
        <v>9</v>
      </c>
      <c r="J37" s="3">
        <v>11.410575945271331</v>
      </c>
      <c r="K37" s="3">
        <v>-0.11057594527133041</v>
      </c>
    </row>
    <row r="38" spans="9:11" x14ac:dyDescent="0.25">
      <c r="I38" s="3">
        <v>10</v>
      </c>
      <c r="J38" s="3">
        <v>12.145252842747526</v>
      </c>
      <c r="K38" s="3">
        <v>-0.24525284274752579</v>
      </c>
    </row>
    <row r="39" spans="9:11" x14ac:dyDescent="0.25">
      <c r="I39" s="3">
        <v>11</v>
      </c>
      <c r="J39" s="3">
        <v>12.512591291485624</v>
      </c>
      <c r="K39" s="3">
        <v>-0.41259129148562401</v>
      </c>
    </row>
    <row r="40" spans="9:11" x14ac:dyDescent="0.25">
      <c r="I40" s="3">
        <v>12</v>
      </c>
      <c r="J40" s="3">
        <v>12.757483590644355</v>
      </c>
      <c r="K40" s="3">
        <v>-0.55748359064435604</v>
      </c>
    </row>
    <row r="41" spans="9:11" x14ac:dyDescent="0.25">
      <c r="I41" s="3">
        <v>13</v>
      </c>
      <c r="J41" s="3">
        <v>12.879929740223721</v>
      </c>
      <c r="K41" s="3">
        <v>0.22007025977627848</v>
      </c>
    </row>
    <row r="42" spans="9:11" x14ac:dyDescent="0.25">
      <c r="I42" s="3">
        <v>14</v>
      </c>
      <c r="J42" s="3">
        <v>13.247268188961819</v>
      </c>
      <c r="K42" s="3">
        <v>0.25273181103818132</v>
      </c>
    </row>
    <row r="43" spans="9:11" x14ac:dyDescent="0.25">
      <c r="I43" s="3">
        <v>15</v>
      </c>
      <c r="J43" s="3">
        <v>13.737052787279282</v>
      </c>
      <c r="K43" s="3">
        <v>0.16294721272071833</v>
      </c>
    </row>
    <row r="44" spans="9:11" ht="15.75" thickBot="1" x14ac:dyDescent="0.3">
      <c r="I44" s="4">
        <v>16</v>
      </c>
      <c r="J44" s="4">
        <v>13.859498936858648</v>
      </c>
      <c r="K44" s="4">
        <v>0.14050106314135213</v>
      </c>
    </row>
  </sheetData>
  <sheetProtection password="CF33" sheet="1" objects="1" scenarios="1"/>
  <mergeCells count="2">
    <mergeCell ref="A1:G1"/>
    <mergeCell ref="A2:G2"/>
  </mergeCells>
  <hyperlinks>
    <hyperlink ref="H1" r:id="rId1"/>
    <hyperlink ref="H2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Лабораторная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2017-07-07T03:11:43Z</dcterms:created>
  <dcterms:modified xsi:type="dcterms:W3CDTF">2017-09-02T13:08:29Z</dcterms:modified>
</cp:coreProperties>
</file>