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workbookPassword="D7DF" lockStructure="1"/>
  <bookViews>
    <workbookView xWindow="240" yWindow="105" windowWidth="14805" windowHeight="8010"/>
  </bookViews>
  <sheets>
    <sheet name="Информация" sheetId="5" r:id="rId1"/>
    <sheet name="Задание 1" sheetId="1" r:id="rId2"/>
    <sheet name="Задание 2 " sheetId="2" r:id="rId3"/>
    <sheet name="Задание 3" sheetId="4" r:id="rId4"/>
    <sheet name="Задание 4" sheetId="3" r:id="rId5"/>
  </sheets>
  <definedNames>
    <definedName name="a">'Задание 1'!$A$3</definedName>
    <definedName name="b">'Задание 1'!$B$3</definedName>
    <definedName name="c_">'Задание 1'!$C$3</definedName>
    <definedName name="D">'Задание 1'!$A$4</definedName>
    <definedName name="x">'Задание 4'!$A$1</definedName>
    <definedName name="y">'Задание 4'!$B$1</definedName>
    <definedName name="z">'Задание 4'!$C$1</definedName>
  </definedNames>
  <calcPr calcId="114210"/>
</workbook>
</file>

<file path=xl/calcChain.xml><?xml version="1.0" encoding="utf-8"?>
<calcChain xmlns="http://schemas.openxmlformats.org/spreadsheetml/2006/main">
  <c r="A9" i="3" l="1"/>
  <c r="A7" i="3"/>
  <c r="A5" i="3"/>
  <c r="C15" i="4"/>
  <c r="C14" i="4"/>
  <c r="C13" i="4"/>
  <c r="C12" i="4"/>
  <c r="C11" i="4"/>
  <c r="F4" i="4"/>
  <c r="G4" i="4"/>
  <c r="F5" i="4"/>
  <c r="G5" i="4"/>
  <c r="F6" i="4"/>
  <c r="G6" i="4"/>
  <c r="F7" i="4"/>
  <c r="G7" i="4"/>
  <c r="G3" i="4"/>
  <c r="F3" i="4"/>
  <c r="E8" i="4"/>
  <c r="D8" i="4"/>
  <c r="C8" i="4"/>
  <c r="C16" i="2"/>
  <c r="D16" i="2"/>
  <c r="E16" i="2"/>
  <c r="C15" i="2"/>
  <c r="D15" i="2"/>
  <c r="E15" i="2"/>
  <c r="C14" i="2"/>
  <c r="D14" i="2"/>
  <c r="E14" i="2"/>
  <c r="C13" i="2"/>
  <c r="D13" i="2"/>
  <c r="E13" i="2"/>
  <c r="C12" i="2"/>
  <c r="D12" i="2"/>
  <c r="E12" i="2"/>
  <c r="B13" i="2"/>
  <c r="B14" i="2"/>
  <c r="B15" i="2"/>
  <c r="B16" i="2"/>
  <c r="B12" i="2"/>
  <c r="D8" i="2"/>
  <c r="E8" i="2"/>
  <c r="C8" i="2"/>
  <c r="A4" i="1"/>
  <c r="A8" i="1"/>
  <c r="A10" i="1"/>
  <c r="A6" i="1"/>
  <c r="A5" i="1"/>
  <c r="A9" i="1"/>
</calcChain>
</file>

<file path=xl/sharedStrings.xml><?xml version="1.0" encoding="utf-8"?>
<sst xmlns="http://schemas.openxmlformats.org/spreadsheetml/2006/main" count="73" uniqueCount="45">
  <si>
    <t>1.</t>
  </si>
  <si>
    <t>1. Решение квадратного уравнения a*x^2+b*x+c=0</t>
  </si>
  <si>
    <t>a=</t>
  </si>
  <si>
    <t>b=</t>
  </si>
  <si>
    <t>c=</t>
  </si>
  <si>
    <t>&lt;-- коэффициенты a, b, c</t>
  </si>
  <si>
    <t>&lt;-- дискриминант</t>
  </si>
  <si>
    <t>&lt;-- первый корень</t>
  </si>
  <si>
    <t>&lt;-- второй корень</t>
  </si>
  <si>
    <t>Вычисление корней с проверкой дискриминанта</t>
  </si>
  <si>
    <t>&lt;-- корень квадратный из дискриминанта</t>
  </si>
  <si>
    <t>№ п/п</t>
  </si>
  <si>
    <t>Ф. И.О.</t>
  </si>
  <si>
    <t>Математика</t>
  </si>
  <si>
    <t>Эконом. Теория</t>
  </si>
  <si>
    <t>Информатика</t>
  </si>
  <si>
    <t>Макаров С.П.</t>
  </si>
  <si>
    <t>Итоги экзаменационной сессии</t>
  </si>
  <si>
    <t>2.</t>
  </si>
  <si>
    <t>Петров И.А.</t>
  </si>
  <si>
    <t>3.</t>
  </si>
  <si>
    <t>Иванов В.Н.</t>
  </si>
  <si>
    <t>4.</t>
  </si>
  <si>
    <t>Сергеев Д.И.</t>
  </si>
  <si>
    <t>5.</t>
  </si>
  <si>
    <t>Дмитриев М.Р.</t>
  </si>
  <si>
    <t>Средний балл</t>
  </si>
  <si>
    <t>Коэффициент</t>
  </si>
  <si>
    <t>Стипендия</t>
  </si>
  <si>
    <t>Минимальная оценка</t>
  </si>
  <si>
    <t>Результаты сдачи сессии</t>
  </si>
  <si>
    <t>на "отлично"</t>
  </si>
  <si>
    <t>на "хорошо" и "отлично"</t>
  </si>
  <si>
    <t>неуспевающие студенты</t>
  </si>
  <si>
    <t>Самый сложный предмет</t>
  </si>
  <si>
    <t>Наивысший средний балл (ФИО)</t>
  </si>
  <si>
    <t>x</t>
  </si>
  <si>
    <t>y</t>
  </si>
  <si>
    <t>z</t>
  </si>
  <si>
    <t>Определение типа треугольника (равносторонний, равнобедренный, разносторонний)</t>
  </si>
  <si>
    <t>Определение типа треугольника (прямоугольный, остроугольный, тупоугольный)</t>
  </si>
  <si>
    <t>Вычисление площади треугольника</t>
  </si>
  <si>
    <t>Практическая работа выполнена на сайте МатБюро (https://www.matburo.ru/)</t>
  </si>
  <si>
    <t>Другие решенные задания по Excel на странице: https://www.matburo.ru/sub_appear.php?p=l_excel  </t>
  </si>
  <si>
    <t>Выполняем любые практические работы на заказ.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</si>
</sst>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63"/>
      <name val="Georgia"/>
      <family val="1"/>
      <charset val="204"/>
    </font>
    <font>
      <b/>
      <sz val="10"/>
      <name val="Arial Cyr"/>
      <charset val="204"/>
    </font>
    <font>
      <sz val="12"/>
      <color indexed="63"/>
      <name val="Georgia"/>
      <family val="1"/>
      <charset val="204"/>
    </font>
    <font>
      <b/>
      <sz val="14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164" fontId="0" fillId="0" borderId="0" xfId="0" applyNumberFormat="1"/>
    <xf numFmtId="0" fontId="3" fillId="0" borderId="0" xfId="1"/>
    <xf numFmtId="0" fontId="5" fillId="0" borderId="1" xfId="1" applyFont="1" applyBorder="1" applyAlignment="1">
      <alignment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0" fontId="5" fillId="0" borderId="5" xfId="1" applyFont="1" applyBorder="1" applyAlignment="1">
      <alignment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165" fontId="5" fillId="0" borderId="5" xfId="1" applyNumberFormat="1" applyFont="1" applyBorder="1" applyAlignment="1">
      <alignment horizontal="center" vertical="top" wrapText="1"/>
    </xf>
    <xf numFmtId="0" fontId="6" fillId="0" borderId="0" xfId="0" applyFont="1"/>
    <xf numFmtId="0" fontId="5" fillId="0" borderId="0" xfId="1" applyFont="1" applyFill="1" applyBorder="1" applyAlignment="1">
      <alignment horizontal="center" vertical="top" wrapText="1"/>
    </xf>
    <xf numFmtId="0" fontId="7" fillId="0" borderId="0" xfId="1" applyFont="1"/>
    <xf numFmtId="0" fontId="1" fillId="0" borderId="0" xfId="0" applyFont="1"/>
    <xf numFmtId="0" fontId="8" fillId="0" borderId="0" xfId="0" applyFont="1"/>
    <xf numFmtId="0" fontId="2" fillId="0" borderId="0" xfId="0" applyFont="1"/>
    <xf numFmtId="0" fontId="9" fillId="0" borderId="0" xfId="0" applyFont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5" xfId="0" applyFill="1" applyBorder="1"/>
    <xf numFmtId="0" fontId="4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"/>
  <sheetViews>
    <sheetView tabSelected="1" workbookViewId="0">
      <selection activeCell="F13" sqref="F13"/>
    </sheetView>
  </sheetViews>
  <sheetFormatPr defaultRowHeight="15" x14ac:dyDescent="0.25"/>
  <sheetData>
    <row r="2" spans="2:11" ht="15.75" thickBot="1" x14ac:dyDescent="0.3"/>
    <row r="3" spans="2:11" x14ac:dyDescent="0.25">
      <c r="B3" s="19" t="s">
        <v>42</v>
      </c>
      <c r="C3" s="20"/>
      <c r="D3" s="20"/>
      <c r="E3" s="20"/>
      <c r="F3" s="20"/>
      <c r="G3" s="20"/>
      <c r="H3" s="20"/>
      <c r="I3" s="20"/>
      <c r="J3" s="20"/>
      <c r="K3" s="21"/>
    </row>
    <row r="4" spans="2:11" x14ac:dyDescent="0.25">
      <c r="B4" s="22" t="s">
        <v>43</v>
      </c>
      <c r="C4" s="23"/>
      <c r="D4" s="23"/>
      <c r="E4" s="23"/>
      <c r="F4" s="23"/>
      <c r="G4" s="23"/>
      <c r="H4" s="23"/>
      <c r="I4" s="23"/>
      <c r="J4" s="23"/>
      <c r="K4" s="24"/>
    </row>
    <row r="5" spans="2:11" ht="15.75" thickBot="1" x14ac:dyDescent="0.3">
      <c r="B5" s="25" t="s">
        <v>44</v>
      </c>
      <c r="C5" s="26"/>
      <c r="D5" s="26"/>
      <c r="E5" s="26"/>
      <c r="F5" s="26"/>
      <c r="G5" s="26"/>
      <c r="H5" s="26"/>
      <c r="I5" s="26"/>
      <c r="J5" s="26"/>
      <c r="K5" s="27"/>
    </row>
  </sheetData>
  <sheetProtection password="D7DF" sheet="1" objects="1" scenarios="1"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4" zoomScale="145" zoomScaleNormal="145" workbookViewId="0">
      <selection activeCell="A9" sqref="A9"/>
    </sheetView>
  </sheetViews>
  <sheetFormatPr defaultRowHeight="15" x14ac:dyDescent="0.25"/>
  <sheetData>
    <row r="1" spans="1:4" x14ac:dyDescent="0.25">
      <c r="A1" t="s">
        <v>1</v>
      </c>
    </row>
    <row r="2" spans="1:4" x14ac:dyDescent="0.25">
      <c r="A2" t="s">
        <v>2</v>
      </c>
      <c r="B2" t="s">
        <v>3</v>
      </c>
      <c r="C2" t="s">
        <v>4</v>
      </c>
    </row>
    <row r="3" spans="1:4" x14ac:dyDescent="0.25">
      <c r="A3">
        <v>22</v>
      </c>
      <c r="B3">
        <v>-12</v>
      </c>
      <c r="C3">
        <v>-46</v>
      </c>
      <c r="D3" t="s">
        <v>5</v>
      </c>
    </row>
    <row r="4" spans="1:4" x14ac:dyDescent="0.25">
      <c r="A4">
        <f>b^2-4*a*c_</f>
        <v>4192</v>
      </c>
      <c r="D4" t="s">
        <v>6</v>
      </c>
    </row>
    <row r="5" spans="1:4" x14ac:dyDescent="0.25">
      <c r="A5" s="1">
        <f>IF(a&lt;&gt;0,(-b+SQRT(D))/(2*a),"это не квадратное уравнение")</f>
        <v>1.7442194596580587</v>
      </c>
      <c r="D5" t="s">
        <v>7</v>
      </c>
    </row>
    <row r="6" spans="1:4" x14ac:dyDescent="0.25">
      <c r="A6" s="1">
        <f>IF(a&lt;&gt;0,(-b-SQRT(D))/(2*a),"это не квадратное уравнение")</f>
        <v>-1.1987649142035133</v>
      </c>
      <c r="D6" t="s">
        <v>8</v>
      </c>
    </row>
    <row r="7" spans="1:4" x14ac:dyDescent="0.25">
      <c r="A7" t="s">
        <v>9</v>
      </c>
    </row>
    <row r="8" spans="1:4" x14ac:dyDescent="0.25">
      <c r="A8" s="1">
        <f>IF(D&gt;=0,(SQRT(D)),"дискриминант отрицательный")</f>
        <v>64.745656224954587</v>
      </c>
      <c r="D8" t="s">
        <v>10</v>
      </c>
    </row>
    <row r="9" spans="1:4" x14ac:dyDescent="0.25">
      <c r="A9" s="1">
        <f>IF(D&gt;=0,(-b+SQRT(D))/(2*a),"нет решений")</f>
        <v>1.7442194596580587</v>
      </c>
      <c r="D9" t="s">
        <v>7</v>
      </c>
    </row>
    <row r="10" spans="1:4" x14ac:dyDescent="0.25">
      <c r="A10" s="1">
        <f>IF(D&gt;=0,(-b-SQRT(D))/(2*a),"нет решений")</f>
        <v>-1.1987649142035133</v>
      </c>
      <c r="D10" t="s">
        <v>8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10" zoomScale="115" zoomScaleNormal="115" workbookViewId="0">
      <selection activeCell="F5" sqref="F5"/>
    </sheetView>
  </sheetViews>
  <sheetFormatPr defaultRowHeight="15" x14ac:dyDescent="0.25"/>
  <cols>
    <col min="2" max="2" width="17.7109375" customWidth="1"/>
    <col min="3" max="3" width="16" customWidth="1"/>
    <col min="4" max="4" width="20.42578125" customWidth="1"/>
    <col min="5" max="5" width="19.28515625" customWidth="1"/>
    <col min="6" max="6" width="15.85546875" customWidth="1"/>
  </cols>
  <sheetData>
    <row r="1" spans="1:5" ht="16.5" thickBot="1" x14ac:dyDescent="0.3">
      <c r="A1" s="28" t="s">
        <v>17</v>
      </c>
      <c r="B1" s="28"/>
      <c r="C1" s="28"/>
      <c r="D1" s="28"/>
      <c r="E1" s="28"/>
    </row>
    <row r="2" spans="1:5" ht="17.25" thickTop="1" thickBot="1" x14ac:dyDescent="0.3">
      <c r="A2" s="3" t="s">
        <v>11</v>
      </c>
      <c r="B2" s="4" t="s">
        <v>12</v>
      </c>
      <c r="C2" s="4" t="s">
        <v>13</v>
      </c>
      <c r="D2" s="4" t="s">
        <v>14</v>
      </c>
      <c r="E2" s="5" t="s">
        <v>15</v>
      </c>
    </row>
    <row r="3" spans="1:5" ht="16.5" thickBot="1" x14ac:dyDescent="0.3">
      <c r="A3" s="6" t="s">
        <v>0</v>
      </c>
      <c r="B3" s="7" t="s">
        <v>16</v>
      </c>
      <c r="C3" s="8">
        <v>8</v>
      </c>
      <c r="D3" s="8">
        <v>7</v>
      </c>
      <c r="E3" s="9">
        <v>9</v>
      </c>
    </row>
    <row r="4" spans="1:5" ht="16.5" thickBot="1" x14ac:dyDescent="0.3">
      <c r="A4" s="6" t="s">
        <v>18</v>
      </c>
      <c r="B4" s="7" t="s">
        <v>19</v>
      </c>
      <c r="C4" s="8">
        <v>4</v>
      </c>
      <c r="D4" s="8">
        <v>6</v>
      </c>
      <c r="E4" s="9">
        <v>7</v>
      </c>
    </row>
    <row r="5" spans="1:5" ht="16.5" thickBot="1" x14ac:dyDescent="0.3">
      <c r="A5" s="6" t="s">
        <v>20</v>
      </c>
      <c r="B5" s="7" t="s">
        <v>21</v>
      </c>
      <c r="C5" s="8">
        <v>5</v>
      </c>
      <c r="D5" s="8">
        <v>7</v>
      </c>
      <c r="E5" s="9">
        <v>8</v>
      </c>
    </row>
    <row r="6" spans="1:5" ht="16.5" thickBot="1" x14ac:dyDescent="0.3">
      <c r="A6" s="6" t="s">
        <v>22</v>
      </c>
      <c r="B6" s="7" t="s">
        <v>23</v>
      </c>
      <c r="C6" s="8">
        <v>3</v>
      </c>
      <c r="D6" s="8">
        <v>2</v>
      </c>
      <c r="E6" s="9">
        <v>3</v>
      </c>
    </row>
    <row r="7" spans="1:5" ht="16.5" thickBot="1" x14ac:dyDescent="0.3">
      <c r="A7" s="6" t="s">
        <v>24</v>
      </c>
      <c r="B7" s="7" t="s">
        <v>25</v>
      </c>
      <c r="C7" s="8">
        <v>10</v>
      </c>
      <c r="D7" s="8">
        <v>9</v>
      </c>
      <c r="E7" s="9">
        <v>9</v>
      </c>
    </row>
    <row r="8" spans="1:5" ht="17.25" thickTop="1" thickBot="1" x14ac:dyDescent="0.3">
      <c r="A8" s="29" t="s">
        <v>26</v>
      </c>
      <c r="B8" s="30"/>
      <c r="C8" s="10">
        <f>AVERAGE(C3:C7)</f>
        <v>6</v>
      </c>
      <c r="D8" s="10">
        <f>AVERAGE(D3:D7)</f>
        <v>6.2</v>
      </c>
      <c r="E8" s="10">
        <f>AVERAGE(E3:E7)</f>
        <v>7.2</v>
      </c>
    </row>
    <row r="9" spans="1:5" ht="15.75" thickTop="1" x14ac:dyDescent="0.25">
      <c r="A9" s="2"/>
      <c r="B9" s="2"/>
      <c r="C9" s="2"/>
      <c r="D9" s="2"/>
      <c r="E9" s="2"/>
    </row>
    <row r="10" spans="1:5" ht="15.75" thickBot="1" x14ac:dyDescent="0.3">
      <c r="A10" s="2"/>
      <c r="B10" s="2"/>
      <c r="C10" s="2"/>
      <c r="D10" s="2"/>
      <c r="E10" s="2"/>
    </row>
    <row r="11" spans="1:5" ht="17.25" thickTop="1" thickBot="1" x14ac:dyDescent="0.3">
      <c r="A11" s="3" t="s">
        <v>11</v>
      </c>
      <c r="B11" s="4" t="s">
        <v>12</v>
      </c>
      <c r="C11" s="4" t="s">
        <v>26</v>
      </c>
      <c r="D11" s="4" t="s">
        <v>27</v>
      </c>
      <c r="E11" s="5" t="s">
        <v>28</v>
      </c>
    </row>
    <row r="12" spans="1:5" ht="16.5" thickBot="1" x14ac:dyDescent="0.3">
      <c r="A12" s="6" t="s">
        <v>0</v>
      </c>
      <c r="B12" s="7" t="str">
        <f>B3</f>
        <v>Макаров С.П.</v>
      </c>
      <c r="C12" s="11">
        <f>AVERAGE(C3:E3)</f>
        <v>8</v>
      </c>
      <c r="D12" s="8">
        <f>IF(AND(C12&gt;=4,C12&lt;8),1.2,IF(AND(C12&gt;=8,C12&lt;10),1.6,IF(C12=10,2,"неправильные данные")))</f>
        <v>1.6</v>
      </c>
      <c r="E12" s="9">
        <f>IF(ISNUMBER(D12),60*D12,"нет стипендии")</f>
        <v>96</v>
      </c>
    </row>
    <row r="13" spans="1:5" ht="16.5" thickBot="1" x14ac:dyDescent="0.3">
      <c r="A13" s="6" t="s">
        <v>18</v>
      </c>
      <c r="B13" s="7" t="str">
        <f>B4</f>
        <v>Петров И.А.</v>
      </c>
      <c r="C13" s="11">
        <f>AVERAGE(C4:E4)</f>
        <v>5.666666666666667</v>
      </c>
      <c r="D13" s="8">
        <f>IF(AND(C13&gt;=4,C13&lt;8),1.2,IF(AND(C13&gt;=8,C13&lt;10),1.6,IF(C13=10,2,"неправильные данные")))</f>
        <v>1.2</v>
      </c>
      <c r="E13" s="9">
        <f>IF(ISNUMBER(D13),60*D13,"нет стипендии")</f>
        <v>72</v>
      </c>
    </row>
    <row r="14" spans="1:5" ht="16.5" thickBot="1" x14ac:dyDescent="0.3">
      <c r="A14" s="6" t="s">
        <v>20</v>
      </c>
      <c r="B14" s="7" t="str">
        <f>B5</f>
        <v>Иванов В.Н.</v>
      </c>
      <c r="C14" s="11">
        <f>AVERAGE(C5:E5)</f>
        <v>6.666666666666667</v>
      </c>
      <c r="D14" s="8">
        <f>IF(AND(C14&gt;=4,C14&lt;8),1.2,IF(AND(C14&gt;=8,C14&lt;10),1.6,IF(C14=10,2,"неправильные данные")))</f>
        <v>1.2</v>
      </c>
      <c r="E14" s="9">
        <f>IF(ISNUMBER(D14),60*D14,"нет стипендии")</f>
        <v>72</v>
      </c>
    </row>
    <row r="15" spans="1:5" ht="32.25" thickBot="1" x14ac:dyDescent="0.3">
      <c r="A15" s="6" t="s">
        <v>22</v>
      </c>
      <c r="B15" s="7" t="str">
        <f>B6</f>
        <v>Сергеев Д.И.</v>
      </c>
      <c r="C15" s="11">
        <f>AVERAGE(C6:E6)</f>
        <v>2.6666666666666665</v>
      </c>
      <c r="D15" s="8" t="str">
        <f>IF(AND(C15&gt;=4,C15&lt;8),1.2,IF(AND(C15&gt;=8,C15&lt;10),1.6,IF(C15=10,2,"неправильные данные")))</f>
        <v>неправильные данные</v>
      </c>
      <c r="E15" s="9" t="str">
        <f>IF(ISNUMBER(D15),60*D15,"нет стипендии")</f>
        <v>нет стипендии</v>
      </c>
    </row>
    <row r="16" spans="1:5" ht="16.5" thickBot="1" x14ac:dyDescent="0.3">
      <c r="A16" s="6" t="s">
        <v>24</v>
      </c>
      <c r="B16" s="7" t="str">
        <f>B7</f>
        <v>Дмитриев М.Р.</v>
      </c>
      <c r="C16" s="11">
        <f>AVERAGE(C7:E7)</f>
        <v>9.3333333333333339</v>
      </c>
      <c r="D16" s="8">
        <f>IF(AND(C16&gt;=4,C16&lt;8),1.2,IF(AND(C16&gt;=8,C16&lt;10),1.6,IF(C16=10,2,"неправильные данные")))</f>
        <v>1.6</v>
      </c>
      <c r="E16" s="9">
        <f>IF(ISNUMBER(D16),60*D16,"нет стипендии")</f>
        <v>96</v>
      </c>
    </row>
    <row r="18" spans="5:5" ht="15.75" x14ac:dyDescent="0.25">
      <c r="E18" s="12"/>
    </row>
  </sheetData>
  <mergeCells count="2">
    <mergeCell ref="A1:E1"/>
    <mergeCell ref="A8:B8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15" zoomScaleNormal="115" workbookViewId="0">
      <selection activeCell="D12" sqref="D12"/>
    </sheetView>
  </sheetViews>
  <sheetFormatPr defaultRowHeight="15" x14ac:dyDescent="0.25"/>
  <cols>
    <col min="1" max="1" width="10.28515625" customWidth="1"/>
    <col min="2" max="2" width="23.85546875" customWidth="1"/>
    <col min="3" max="3" width="16.5703125" customWidth="1"/>
    <col min="4" max="4" width="20.42578125" customWidth="1"/>
    <col min="5" max="5" width="19.28515625" customWidth="1"/>
    <col min="6" max="6" width="15.85546875" customWidth="1"/>
    <col min="7" max="8" width="17" customWidth="1"/>
  </cols>
  <sheetData>
    <row r="1" spans="1:8" ht="16.5" thickBot="1" x14ac:dyDescent="0.3">
      <c r="A1" s="28" t="s">
        <v>17</v>
      </c>
      <c r="B1" s="28"/>
      <c r="C1" s="28"/>
      <c r="D1" s="28"/>
      <c r="E1" s="28"/>
    </row>
    <row r="2" spans="1:8" ht="33" customHeight="1" thickTop="1" thickBot="1" x14ac:dyDescent="0.3">
      <c r="A2" s="3" t="s">
        <v>11</v>
      </c>
      <c r="B2" s="4" t="s">
        <v>12</v>
      </c>
      <c r="C2" s="4" t="s">
        <v>13</v>
      </c>
      <c r="D2" s="4" t="s">
        <v>14</v>
      </c>
      <c r="E2" s="5" t="s">
        <v>15</v>
      </c>
      <c r="F2" s="4" t="s">
        <v>26</v>
      </c>
      <c r="G2" s="5" t="s">
        <v>29</v>
      </c>
      <c r="H2" s="13"/>
    </row>
    <row r="3" spans="1:8" ht="16.5" thickBot="1" x14ac:dyDescent="0.3">
      <c r="A3" s="6" t="s">
        <v>0</v>
      </c>
      <c r="B3" s="7" t="s">
        <v>16</v>
      </c>
      <c r="C3" s="8">
        <v>8</v>
      </c>
      <c r="D3" s="8">
        <v>7</v>
      </c>
      <c r="E3" s="9">
        <v>9</v>
      </c>
      <c r="F3" s="11">
        <f>AVERAGE(C3:E3)</f>
        <v>8</v>
      </c>
      <c r="G3" s="9">
        <f>MIN(C3:E3)</f>
        <v>7</v>
      </c>
    </row>
    <row r="4" spans="1:8" ht="16.5" thickBot="1" x14ac:dyDescent="0.3">
      <c r="A4" s="6" t="s">
        <v>18</v>
      </c>
      <c r="B4" s="7" t="s">
        <v>19</v>
      </c>
      <c r="C4" s="8">
        <v>4</v>
      </c>
      <c r="D4" s="8">
        <v>6</v>
      </c>
      <c r="E4" s="9">
        <v>7</v>
      </c>
      <c r="F4" s="11">
        <f>AVERAGE(C4:E4)</f>
        <v>5.666666666666667</v>
      </c>
      <c r="G4" s="9">
        <f>MIN(C4:E4)</f>
        <v>4</v>
      </c>
    </row>
    <row r="5" spans="1:8" ht="16.5" thickBot="1" x14ac:dyDescent="0.3">
      <c r="A5" s="6" t="s">
        <v>20</v>
      </c>
      <c r="B5" s="7" t="s">
        <v>21</v>
      </c>
      <c r="C5" s="8">
        <v>5</v>
      </c>
      <c r="D5" s="8">
        <v>7</v>
      </c>
      <c r="E5" s="9">
        <v>8</v>
      </c>
      <c r="F5" s="11">
        <f>AVERAGE(C5:E5)</f>
        <v>6.666666666666667</v>
      </c>
      <c r="G5" s="9">
        <f>MIN(C5:E5)</f>
        <v>5</v>
      </c>
    </row>
    <row r="6" spans="1:8" ht="16.5" thickBot="1" x14ac:dyDescent="0.3">
      <c r="A6" s="6" t="s">
        <v>22</v>
      </c>
      <c r="B6" s="7" t="s">
        <v>23</v>
      </c>
      <c r="C6" s="8">
        <v>3</v>
      </c>
      <c r="D6" s="8">
        <v>2</v>
      </c>
      <c r="E6" s="9">
        <v>3</v>
      </c>
      <c r="F6" s="11">
        <f>AVERAGE(C6:E6)</f>
        <v>2.6666666666666665</v>
      </c>
      <c r="G6" s="9">
        <f>MIN(C6:E6)</f>
        <v>2</v>
      </c>
    </row>
    <row r="7" spans="1:8" ht="16.5" thickBot="1" x14ac:dyDescent="0.3">
      <c r="A7" s="6" t="s">
        <v>24</v>
      </c>
      <c r="B7" s="7" t="s">
        <v>25</v>
      </c>
      <c r="C7" s="8">
        <v>10</v>
      </c>
      <c r="D7" s="8">
        <v>9</v>
      </c>
      <c r="E7" s="9">
        <v>9</v>
      </c>
      <c r="F7" s="11">
        <f>AVERAGE(C7:E7)</f>
        <v>9.3333333333333339</v>
      </c>
      <c r="G7" s="9">
        <f>MIN(C7:E7)</f>
        <v>9</v>
      </c>
    </row>
    <row r="8" spans="1:8" ht="17.25" thickTop="1" thickBot="1" x14ac:dyDescent="0.3">
      <c r="A8" s="29" t="s">
        <v>26</v>
      </c>
      <c r="B8" s="30"/>
      <c r="C8" s="10">
        <f>AVERAGE(C3:C7)</f>
        <v>6</v>
      </c>
      <c r="D8" s="10">
        <f>AVERAGE(D3:D7)</f>
        <v>6.2</v>
      </c>
      <c r="E8" s="10">
        <f>AVERAGE(E3:E7)</f>
        <v>7.2</v>
      </c>
      <c r="F8" s="11"/>
      <c r="G8" s="9"/>
    </row>
    <row r="9" spans="1:8" ht="15.75" thickTop="1" x14ac:dyDescent="0.25">
      <c r="A9" s="2"/>
      <c r="B9" s="2"/>
      <c r="C9" s="2"/>
      <c r="D9" s="2"/>
      <c r="E9" s="2"/>
    </row>
    <row r="10" spans="1:8" x14ac:dyDescent="0.25">
      <c r="A10" s="14" t="s">
        <v>30</v>
      </c>
      <c r="B10" s="2"/>
      <c r="C10" s="2"/>
      <c r="D10" s="2"/>
      <c r="E10" s="2"/>
    </row>
    <row r="11" spans="1:8" ht="15.75" x14ac:dyDescent="0.25">
      <c r="A11" t="s">
        <v>31</v>
      </c>
      <c r="C11" s="12">
        <f>COUNTIF(F3:F7,"&gt;=9")</f>
        <v>1</v>
      </c>
    </row>
    <row r="12" spans="1:8" ht="15.75" x14ac:dyDescent="0.25">
      <c r="A12" t="s">
        <v>32</v>
      </c>
      <c r="C12" s="12">
        <f>COUNTIF(G3:G7,"&gt;=6")</f>
        <v>2</v>
      </c>
      <c r="E12" s="12"/>
    </row>
    <row r="13" spans="1:8" ht="15.75" x14ac:dyDescent="0.25">
      <c r="A13" t="s">
        <v>33</v>
      </c>
      <c r="C13" s="12">
        <f>COUNTIF(G3:G7,"&lt;=3")</f>
        <v>1</v>
      </c>
    </row>
    <row r="14" spans="1:8" ht="15.75" x14ac:dyDescent="0.25">
      <c r="A14" s="15" t="s">
        <v>34</v>
      </c>
      <c r="C14" s="16" t="str">
        <f>IF(C8=MIN(C8:E8),C2,IF(D8=MIN(C8:E8),D2,E2))</f>
        <v>Математика</v>
      </c>
    </row>
    <row r="15" spans="1:8" ht="15.75" x14ac:dyDescent="0.25">
      <c r="A15" s="15" t="s">
        <v>35</v>
      </c>
      <c r="C15" s="16" t="str">
        <f>IF(F3=MAX(F3:F7),B3,IF(F4=MAX(F3:F7),B4,IF(F5=MAX(F3:F7),B5,IF(F6=MAX(F3:F7),B6,B7))))</f>
        <v>Дмитриев М.Р.</v>
      </c>
    </row>
  </sheetData>
  <mergeCells count="2">
    <mergeCell ref="A1:E1"/>
    <mergeCell ref="A8:B8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2" sqref="A2"/>
    </sheetView>
  </sheetViews>
  <sheetFormatPr defaultRowHeight="15" x14ac:dyDescent="0.25"/>
  <sheetData>
    <row r="1" spans="1:3" ht="18.75" x14ac:dyDescent="0.3">
      <c r="A1" s="18">
        <v>5</v>
      </c>
      <c r="B1" s="18">
        <v>4</v>
      </c>
      <c r="C1" s="18">
        <v>5</v>
      </c>
    </row>
    <row r="2" spans="1:3" ht="18.75" x14ac:dyDescent="0.3">
      <c r="A2" s="18" t="s">
        <v>36</v>
      </c>
      <c r="B2" s="18" t="s">
        <v>37</v>
      </c>
      <c r="C2" s="18" t="s">
        <v>38</v>
      </c>
    </row>
    <row r="4" spans="1:3" ht="15.75" x14ac:dyDescent="0.25">
      <c r="A4" s="17" t="s">
        <v>39</v>
      </c>
    </row>
    <row r="5" spans="1:3" ht="15.75" x14ac:dyDescent="0.25">
      <c r="A5" s="12" t="str">
        <f>IF(AND(x+y&gt;z,y+z&gt;x,z+x&gt;y),IF(AND(z=x,y=x,z=y),"равосторонний",IF(OR(x=z,z=y,x=y),"равнобедренный","разносторонний")),"не существует")</f>
        <v>равнобедренный</v>
      </c>
    </row>
    <row r="6" spans="1:3" x14ac:dyDescent="0.25">
      <c r="A6" t="s">
        <v>40</v>
      </c>
    </row>
    <row r="7" spans="1:3" ht="15.75" x14ac:dyDescent="0.25">
      <c r="A7" s="12" t="str">
        <f>IF(AND(x+y&gt;z,y+z&gt;x,x+z&gt;y),IF((x^2+y^2-z^2)/(2*x*y)=0,"прямоугольный",IF((x^2+y^2-z^2)/(2*x*y)&gt;0,"остроугольный","тупоугольный")),"не существует")</f>
        <v>остроугольный</v>
      </c>
    </row>
    <row r="8" spans="1:3" x14ac:dyDescent="0.25">
      <c r="A8" t="s">
        <v>41</v>
      </c>
    </row>
    <row r="9" spans="1:3" ht="15.75" x14ac:dyDescent="0.25">
      <c r="A9" s="12">
        <f>IF(AND(x+y&gt;z,y+z&gt;x,z+x&gt;y),0.5*y*x*SQRT(1-((x^2+y^2-z^2)/(2*x*y))^2),"нет")</f>
        <v>9.1651513899116797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Информация</vt:lpstr>
      <vt:lpstr>Задание 1</vt:lpstr>
      <vt:lpstr>Задание 2 </vt:lpstr>
      <vt:lpstr>Задание 3</vt:lpstr>
      <vt:lpstr>Задание 4</vt:lpstr>
      <vt:lpstr>a</vt:lpstr>
      <vt:lpstr>b</vt:lpstr>
      <vt:lpstr>c_</vt:lpstr>
      <vt:lpstr>D</vt:lpstr>
      <vt:lpstr>x</vt:lpstr>
      <vt:lpstr>y</vt:lpstr>
      <vt:lpstr>z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2017-09-22T00:28:14Z</dcterms:modified>
</cp:coreProperties>
</file>